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計算書" sheetId="1" r:id="rId1"/>
  </sheets>
  <definedNames>
    <definedName name="last" localSheetId="0">'計算書'!#REF!</definedName>
    <definedName name="_xlnm.Print_Area" localSheetId="0">'計算書'!$A$1:$H$38</definedName>
  </definedNames>
  <calcPr fullCalcOnLoad="1"/>
</workbook>
</file>

<file path=xl/sharedStrings.xml><?xml version="1.0" encoding="utf-8"?>
<sst xmlns="http://schemas.openxmlformats.org/spreadsheetml/2006/main" count="65" uniqueCount="51">
  <si>
    <t>項　目</t>
  </si>
  <si>
    <t>雇用調整助成金</t>
  </si>
  <si>
    <t>緊急雇用安定助成金</t>
  </si>
  <si>
    <t>①</t>
  </si>
  <si>
    <t>高山市雇用調整支援事業補助金交付申請額計算書（休業・教育訓練）</t>
  </si>
  <si>
    <t>申請者　</t>
  </si>
  <si>
    <t>円</t>
  </si>
  <si>
    <t>円</t>
  </si>
  <si>
    <t>人・日</t>
  </si>
  <si>
    <t>～</t>
  </si>
  <si>
    <t>4/5</t>
  </si>
  <si>
    <t>2/3</t>
  </si>
  <si>
    <t>3/4</t>
  </si>
  <si>
    <t>対象期間
（判定基礎期間）</t>
  </si>
  <si>
    <r>
      <t xml:space="preserve">⑴　上記期間中に支払われた休業手当総額
</t>
    </r>
    <r>
      <rPr>
        <sz val="8"/>
        <color indexed="8"/>
        <rFont val="ＭＳ Ｐ明朝"/>
        <family val="1"/>
      </rPr>
      <t>※市内事業所の従業員に係る休業手当のみ計上すること。</t>
    </r>
    <r>
      <rPr>
        <sz val="11"/>
        <color indexed="8"/>
        <rFont val="ＭＳ Ｐ明朝"/>
        <family val="1"/>
      </rPr>
      <t xml:space="preserve">
</t>
    </r>
  </si>
  <si>
    <t>⑵　平均賃金額・平均休業手当日額</t>
  </si>
  <si>
    <t>⑹　１人日当たり助成額単価</t>
  </si>
  <si>
    <t>⑤（③×④）</t>
  </si>
  <si>
    <t>⑶　休業手当等の支払率</t>
  </si>
  <si>
    <t>②</t>
  </si>
  <si>
    <t>％</t>
  </si>
  <si>
    <t>⑷　基準賃金額</t>
  </si>
  <si>
    <t>※小数点以下の端数がある場合は、切り上げること。</t>
  </si>
  <si>
    <t>③（①×②）</t>
  </si>
  <si>
    <t>⑸　国の助成率</t>
  </si>
  <si>
    <t>④</t>
  </si>
  <si>
    <t>⑫</t>
  </si>
  <si>
    <t>（記入要領）</t>
  </si>
  <si>
    <t>9/10</t>
  </si>
  <si>
    <t>⑪</t>
  </si>
  <si>
    <t>別記様式第２号の２（第５条関係）</t>
  </si>
  <si>
    <t>⑬</t>
  </si>
  <si>
    <t>⑭（⑫×⑬）</t>
  </si>
  <si>
    <t>⑥（③又は上限日額）</t>
  </si>
  <si>
    <t>⑮（⑫又は上限日額）</t>
  </si>
  <si>
    <t>⑻　１人日当たり補助金単価</t>
  </si>
  <si>
    <t>⑦（⑥－⑤）</t>
  </si>
  <si>
    <t>⑯（⑮－⑭）</t>
  </si>
  <si>
    <r>
      <t xml:space="preserve">⑼　休業等延日数
</t>
    </r>
    <r>
      <rPr>
        <sz val="8"/>
        <color indexed="8"/>
        <rFont val="ＭＳ Ｐ明朝"/>
        <family val="1"/>
      </rPr>
      <t>※市内事業所の従業員に係る休業延日数のみ計上すること。</t>
    </r>
    <r>
      <rPr>
        <sz val="11"/>
        <color indexed="8"/>
        <rFont val="ＭＳ Ｐ明朝"/>
        <family val="1"/>
      </rPr>
      <t xml:space="preserve">
</t>
    </r>
  </si>
  <si>
    <t>⑧</t>
  </si>
  <si>
    <t>⑰</t>
  </si>
  <si>
    <t>⑽　国の助成額</t>
  </si>
  <si>
    <t>⑨（⑤×⑧）</t>
  </si>
  <si>
    <t>⑱（⑪×⑬又は⑭×⑰）</t>
  </si>
  <si>
    <t>⑩（⑦×⑧）</t>
  </si>
  <si>
    <t>⑲（⑪－⑱）</t>
  </si>
  <si>
    <t>⑩＋⑲</t>
  </si>
  <si>
    <t>⑾　補助額</t>
  </si>
  <si>
    <t>⑿　補助金申請額</t>
  </si>
  <si>
    <t>【原則的な措置（R3.10.1以降）】</t>
  </si>
  <si>
    <t>　１　対象期間欄には、雇用調整助成金（緊急雇用安定助成金）を申請した際の判定基礎期間を記
　　入し、対象期間ごとにこの様式を作成すること。
　２　①欄には、雇用調整助成金助成額算定書の「⑷平均賃金額」を記入すること。
　３　②欄には、雇用調整助成金助成額算定書の「⑸休業手当等の支払い率」を記入すること。
　４　③欄には、雇用調整助成金助成額算定書の「⑹基準賃金額」を記入すること。
　５　④欄には、雇用調整助成金の支給決定を受けた国の助成率を記入すること。
　６　⑤欄には、雇用調整助成金助成額算定書の「⑺１人日当たり助成額単価」を記入すること。
　７　⑧欄には、雇用調整助成金助成額算定書の「⑻月間休業等延日数」のうち市内事業所の従業
　　員分を記入すること。
　８　⑪欄には、緊急雇用安定助成金助成額算定書の「⑴判定基礎期間のうち対象期間中に支払わ
　　れた休業手当総額」のうち市内事業所の従業員分を記入すること。
　９　⑫欄には、緊急雇用安定助成金助成額算定書の「⑷平均休業手当日額」を記入すること。
１０　⑬欄には、緊急雇用安定助成金の支給決定を受けた国の助成率を記入すること。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</si>
</sst>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58">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8"/>
      <color indexed="8"/>
      <name val="ＭＳ Ｐ明朝"/>
      <family val="1"/>
    </font>
    <font>
      <sz val="10"/>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22"/>
      <color indexed="8"/>
      <name val="ＭＳ Ｐ明朝"/>
      <family val="1"/>
    </font>
    <font>
      <sz val="22"/>
      <color indexed="8"/>
      <name val="ＭＳ Ｐゴシック"/>
      <family val="3"/>
    </font>
    <font>
      <sz val="11"/>
      <color indexed="10"/>
      <name val="ＭＳ Ｐ明朝"/>
      <family val="1"/>
    </font>
    <font>
      <sz val="9"/>
      <color indexed="8"/>
      <name val="ＭＳ Ｐ明朝"/>
      <family val="1"/>
    </font>
    <font>
      <sz val="12"/>
      <color indexed="8"/>
      <name val="ＭＳ Ｐ明朝"/>
      <family val="1"/>
    </font>
    <font>
      <sz val="12"/>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color theme="1"/>
      <name val="ＭＳ 明朝"/>
      <family val="1"/>
    </font>
    <font>
      <sz val="22"/>
      <color theme="1"/>
      <name val="ＭＳ Ｐ明朝"/>
      <family val="1"/>
    </font>
    <font>
      <sz val="22"/>
      <color theme="1"/>
      <name val="Calibri"/>
      <family val="3"/>
    </font>
    <font>
      <sz val="9"/>
      <color theme="1"/>
      <name val="ＭＳ Ｐ明朝"/>
      <family val="1"/>
    </font>
    <font>
      <sz val="12"/>
      <color theme="1"/>
      <name val="ＭＳ Ｐ明朝"/>
      <family val="1"/>
    </font>
    <font>
      <sz val="12"/>
      <color theme="1"/>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79">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Continuous" vertical="center"/>
    </xf>
    <xf numFmtId="0" fontId="50" fillId="0" borderId="0" xfId="0" applyFont="1" applyAlignment="1">
      <alignment horizontal="right" vertical="center"/>
    </xf>
    <xf numFmtId="0" fontId="51" fillId="0" borderId="0" xfId="0" applyFont="1" applyAlignment="1">
      <alignment vertical="center"/>
    </xf>
    <xf numFmtId="0" fontId="50" fillId="0" borderId="10" xfId="0" applyFont="1" applyBorder="1" applyAlignment="1">
      <alignment horizontal="centerContinuous" vertical="center" wrapText="1"/>
    </xf>
    <xf numFmtId="0" fontId="50" fillId="0" borderId="11" xfId="0" applyFont="1" applyBorder="1" applyAlignment="1">
      <alignment horizontal="centerContinuous" vertical="center" wrapText="1"/>
    </xf>
    <xf numFmtId="0" fontId="50" fillId="0" borderId="12" xfId="0" applyFont="1" applyBorder="1" applyAlignment="1">
      <alignment horizontal="right" vertical="center" wrapText="1"/>
    </xf>
    <xf numFmtId="0" fontId="50" fillId="0" borderId="13" xfId="0" applyFont="1" applyBorder="1" applyAlignment="1">
      <alignment horizontal="centerContinuous" vertical="center" wrapText="1"/>
    </xf>
    <xf numFmtId="0" fontId="50" fillId="0" borderId="14" xfId="0" applyFont="1" applyBorder="1" applyAlignment="1">
      <alignment horizontal="centerContinuous" vertical="center" wrapText="1"/>
    </xf>
    <xf numFmtId="0" fontId="50" fillId="0" borderId="15" xfId="0" applyFont="1" applyBorder="1" applyAlignment="1">
      <alignment vertical="center" wrapText="1"/>
    </xf>
    <xf numFmtId="0" fontId="50" fillId="0" borderId="16" xfId="0" applyFont="1" applyBorder="1" applyAlignment="1">
      <alignment vertical="top" wrapText="1"/>
    </xf>
    <xf numFmtId="0" fontId="50" fillId="0" borderId="0" xfId="0" applyFont="1" applyBorder="1" applyAlignment="1">
      <alignment vertical="top" wrapText="1"/>
    </xf>
    <xf numFmtId="0" fontId="50" fillId="0" borderId="14" xfId="0" applyFont="1" applyBorder="1" applyAlignment="1">
      <alignment horizontal="center" vertical="center"/>
    </xf>
    <xf numFmtId="0" fontId="50" fillId="0" borderId="11" xfId="0" applyFont="1" applyBorder="1" applyAlignment="1">
      <alignment horizontal="right" wrapText="1"/>
    </xf>
    <xf numFmtId="49" fontId="50" fillId="0" borderId="0" xfId="0" applyNumberFormat="1" applyFont="1" applyAlignment="1">
      <alignment vertical="center"/>
    </xf>
    <xf numFmtId="38" fontId="52" fillId="0" borderId="17" xfId="49" applyFont="1" applyBorder="1" applyAlignment="1">
      <alignment horizontal="right" vertical="center" wrapText="1"/>
    </xf>
    <xf numFmtId="38" fontId="52" fillId="0" borderId="18" xfId="49" applyFont="1" applyBorder="1" applyAlignment="1">
      <alignment horizontal="right" vertical="center" wrapText="1"/>
    </xf>
    <xf numFmtId="0" fontId="50" fillId="0" borderId="0" xfId="0" applyNumberFormat="1" applyFont="1" applyAlignment="1">
      <alignment vertical="center"/>
    </xf>
    <xf numFmtId="38" fontId="53" fillId="0" borderId="17" xfId="49" applyFont="1" applyFill="1" applyBorder="1" applyAlignment="1">
      <alignment vertical="center" shrinkToFit="1"/>
    </xf>
    <xf numFmtId="38" fontId="52" fillId="9" borderId="17" xfId="49" applyFont="1" applyFill="1" applyBorder="1" applyAlignment="1" applyProtection="1">
      <alignment horizontal="right" vertical="center" wrapText="1"/>
      <protection locked="0"/>
    </xf>
    <xf numFmtId="38" fontId="52" fillId="9" borderId="18" xfId="49" applyFont="1" applyFill="1" applyBorder="1" applyAlignment="1" applyProtection="1">
      <alignment horizontal="right" vertical="center" wrapText="1"/>
      <protection locked="0"/>
    </xf>
    <xf numFmtId="38" fontId="52" fillId="0" borderId="17" xfId="49" applyFont="1" applyFill="1" applyBorder="1" applyAlignment="1" applyProtection="1">
      <alignment horizontal="right" vertical="center" wrapText="1"/>
      <protection locked="0"/>
    </xf>
    <xf numFmtId="38" fontId="52" fillId="0" borderId="18" xfId="49" applyFont="1" applyFill="1" applyBorder="1" applyAlignment="1" applyProtection="1">
      <alignment horizontal="right" vertical="center" wrapText="1"/>
      <protection locked="0"/>
    </xf>
    <xf numFmtId="38" fontId="52" fillId="0" borderId="17" xfId="49" applyFont="1" applyFill="1" applyBorder="1" applyAlignment="1">
      <alignment vertical="center" shrinkToFit="1"/>
    </xf>
    <xf numFmtId="0" fontId="50" fillId="0" borderId="11" xfId="0" applyFont="1" applyBorder="1" applyAlignment="1">
      <alignment horizontal="right" wrapText="1"/>
    </xf>
    <xf numFmtId="0" fontId="50" fillId="0" borderId="11" xfId="0" applyFont="1" applyBorder="1" applyAlignment="1">
      <alignment horizontal="right" wrapText="1"/>
    </xf>
    <xf numFmtId="0" fontId="5" fillId="0" borderId="0" xfId="0" applyFont="1" applyBorder="1" applyAlignment="1">
      <alignment vertical="top" wrapText="1"/>
    </xf>
    <xf numFmtId="38" fontId="52" fillId="0" borderId="17" xfId="49" applyFont="1" applyFill="1" applyBorder="1" applyAlignment="1" applyProtection="1">
      <alignment horizontal="right" vertical="center" shrinkToFit="1"/>
      <protection locked="0"/>
    </xf>
    <xf numFmtId="38" fontId="52" fillId="0" borderId="18" xfId="49" applyFont="1" applyFill="1" applyBorder="1" applyAlignment="1" applyProtection="1">
      <alignment horizontal="right" vertical="center" shrinkToFit="1"/>
      <protection locked="0"/>
    </xf>
    <xf numFmtId="0" fontId="51" fillId="0" borderId="0" xfId="0" applyFont="1" applyAlignment="1">
      <alignment vertical="top" wrapText="1"/>
    </xf>
    <xf numFmtId="0" fontId="0" fillId="0" borderId="0" xfId="0" applyAlignment="1">
      <alignment vertical="top" wrapText="1"/>
    </xf>
    <xf numFmtId="0" fontId="50" fillId="0" borderId="0" xfId="0" applyFont="1" applyAlignment="1">
      <alignment vertical="center"/>
    </xf>
    <xf numFmtId="0" fontId="51" fillId="0" borderId="0" xfId="0" applyFont="1" applyAlignment="1">
      <alignment vertical="top" wrapText="1"/>
    </xf>
    <xf numFmtId="0" fontId="0" fillId="0" borderId="0" xfId="0" applyAlignment="1">
      <alignment vertical="top" wrapText="1"/>
    </xf>
    <xf numFmtId="0" fontId="50" fillId="0" borderId="10"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9" xfId="0" applyFont="1" applyBorder="1" applyAlignment="1">
      <alignment vertical="top" wrapText="1"/>
    </xf>
    <xf numFmtId="0" fontId="50" fillId="0" borderId="20" xfId="0" applyFont="1" applyBorder="1" applyAlignment="1">
      <alignment vertical="top" wrapText="1"/>
    </xf>
    <xf numFmtId="38" fontId="52" fillId="0" borderId="17" xfId="49" applyFont="1" applyBorder="1" applyAlignment="1">
      <alignment horizontal="center" vertical="center" wrapText="1"/>
    </xf>
    <xf numFmtId="38" fontId="52" fillId="0" borderId="18" xfId="49" applyFont="1" applyBorder="1" applyAlignment="1">
      <alignment horizontal="center" vertical="center" wrapText="1"/>
    </xf>
    <xf numFmtId="0" fontId="54" fillId="0" borderId="17" xfId="0" applyFont="1" applyBorder="1" applyAlignment="1">
      <alignment vertical="center" wrapText="1"/>
    </xf>
    <xf numFmtId="0" fontId="54" fillId="0" borderId="18" xfId="0" applyFont="1" applyBorder="1" applyAlignment="1">
      <alignment vertical="center" wrapText="1"/>
    </xf>
    <xf numFmtId="0" fontId="0" fillId="0" borderId="11" xfId="0" applyBorder="1" applyAlignment="1">
      <alignment vertical="center" wrapText="1"/>
    </xf>
    <xf numFmtId="0" fontId="50" fillId="0" borderId="19" xfId="0" applyFont="1" applyBorder="1" applyAlignment="1">
      <alignment vertical="center" shrinkToFit="1"/>
    </xf>
    <xf numFmtId="0" fontId="50" fillId="0" borderId="20" xfId="0" applyFont="1" applyBorder="1" applyAlignment="1">
      <alignment vertical="center" shrinkToFit="1"/>
    </xf>
    <xf numFmtId="0" fontId="0" fillId="0" borderId="15" xfId="0" applyBorder="1" applyAlignment="1">
      <alignment vertical="center" shrinkToFit="1"/>
    </xf>
    <xf numFmtId="0" fontId="50" fillId="0" borderId="17" xfId="0" applyFont="1" applyBorder="1" applyAlignment="1">
      <alignment vertical="center" shrinkToFit="1"/>
    </xf>
    <xf numFmtId="0" fontId="50" fillId="0" borderId="18" xfId="0" applyFont="1" applyBorder="1" applyAlignment="1">
      <alignment vertical="center" shrinkToFit="1"/>
    </xf>
    <xf numFmtId="0" fontId="0" fillId="0" borderId="11" xfId="0" applyBorder="1" applyAlignment="1">
      <alignment vertical="center" shrinkToFit="1"/>
    </xf>
    <xf numFmtId="0" fontId="50" fillId="0" borderId="19" xfId="0" applyFont="1" applyBorder="1" applyAlignment="1">
      <alignment vertical="center" wrapText="1" shrinkToFit="1"/>
    </xf>
    <xf numFmtId="0" fontId="50" fillId="0" borderId="15" xfId="0" applyFont="1" applyBorder="1" applyAlignment="1">
      <alignment horizontal="right" wrapText="1"/>
    </xf>
    <xf numFmtId="0" fontId="0" fillId="0" borderId="11" xfId="0" applyBorder="1" applyAlignment="1">
      <alignment horizontal="right" wrapText="1"/>
    </xf>
    <xf numFmtId="0" fontId="50" fillId="0" borderId="19" xfId="0" applyFont="1"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50" fillId="0" borderId="11" xfId="0" applyFont="1" applyBorder="1" applyAlignment="1">
      <alignment horizontal="right" wrapText="1"/>
    </xf>
    <xf numFmtId="0" fontId="50" fillId="9" borderId="21" xfId="0" applyFont="1" applyFill="1" applyBorder="1" applyAlignment="1" applyProtection="1">
      <alignment horizontal="left" vertical="center" shrinkToFit="1"/>
      <protection locked="0"/>
    </xf>
    <xf numFmtId="0" fontId="0" fillId="9" borderId="21" xfId="0" applyFill="1" applyBorder="1" applyAlignment="1" applyProtection="1">
      <alignment horizontal="left" vertical="center" shrinkToFit="1"/>
      <protection locked="0"/>
    </xf>
    <xf numFmtId="180" fontId="55" fillId="9" borderId="14" xfId="0" applyNumberFormat="1" applyFont="1" applyFill="1" applyBorder="1" applyAlignment="1" applyProtection="1">
      <alignment horizontal="left" vertical="center" shrinkToFit="1"/>
      <protection locked="0"/>
    </xf>
    <xf numFmtId="180" fontId="56" fillId="9" borderId="13" xfId="0" applyNumberFormat="1" applyFont="1" applyFill="1" applyBorder="1" applyAlignment="1" applyProtection="1">
      <alignment horizontal="left" vertical="center" shrinkToFit="1"/>
      <protection locked="0"/>
    </xf>
    <xf numFmtId="180" fontId="55" fillId="9" borderId="14" xfId="0" applyNumberFormat="1" applyFont="1" applyFill="1" applyBorder="1" applyAlignment="1" applyProtection="1">
      <alignment horizontal="right" vertical="center" shrinkToFit="1"/>
      <protection locked="0"/>
    </xf>
    <xf numFmtId="180" fontId="56" fillId="9" borderId="14" xfId="0" applyNumberFormat="1" applyFont="1" applyFill="1" applyBorder="1" applyAlignment="1" applyProtection="1">
      <alignment horizontal="right" vertical="center" shrinkToFit="1"/>
      <protection locked="0"/>
    </xf>
    <xf numFmtId="0" fontId="50" fillId="0" borderId="10" xfId="0" applyFont="1" applyBorder="1" applyAlignment="1">
      <alignment horizontal="center" vertical="center" wrapText="1" shrinkToFit="1"/>
    </xf>
    <xf numFmtId="0" fontId="50" fillId="0" borderId="14" xfId="0" applyFont="1" applyBorder="1" applyAlignment="1">
      <alignment horizontal="center" vertical="center" shrinkToFit="1"/>
    </xf>
    <xf numFmtId="0" fontId="0" fillId="0" borderId="13" xfId="0" applyBorder="1" applyAlignment="1">
      <alignment horizontal="center" vertical="center" shrinkToFit="1"/>
    </xf>
    <xf numFmtId="0" fontId="50" fillId="0" borderId="19" xfId="0" applyFont="1" applyBorder="1" applyAlignment="1">
      <alignment vertical="center" wrapText="1"/>
    </xf>
    <xf numFmtId="0" fontId="50" fillId="0" borderId="20" xfId="0" applyFont="1" applyBorder="1" applyAlignment="1">
      <alignment vertical="center" wrapText="1"/>
    </xf>
    <xf numFmtId="0" fontId="0" fillId="0" borderId="15" xfId="0" applyBorder="1" applyAlignment="1">
      <alignment vertical="center" wrapText="1"/>
    </xf>
    <xf numFmtId="0" fontId="50" fillId="0" borderId="17" xfId="0" applyFont="1" applyBorder="1" applyAlignment="1">
      <alignment vertical="center" wrapText="1"/>
    </xf>
    <xf numFmtId="0" fontId="50" fillId="0" borderId="18" xfId="0" applyFont="1" applyBorder="1" applyAlignment="1">
      <alignment vertical="center" wrapText="1"/>
    </xf>
    <xf numFmtId="0" fontId="51" fillId="0" borderId="0" xfId="0" applyFont="1" applyAlignment="1">
      <alignment vertical="top"/>
    </xf>
    <xf numFmtId="0" fontId="57" fillId="0" borderId="0" xfId="0" applyFont="1" applyAlignment="1">
      <alignment horizontal="right" vertical="center"/>
    </xf>
    <xf numFmtId="0" fontId="0" fillId="0" borderId="0" xfId="0" applyAlignment="1">
      <alignment vertical="center"/>
    </xf>
    <xf numFmtId="0" fontId="50" fillId="0" borderId="20" xfId="0" applyFont="1" applyBorder="1" applyAlignment="1">
      <alignment vertical="top" wrapText="1" shrinkToFit="1"/>
    </xf>
    <xf numFmtId="0" fontId="0" fillId="0" borderId="20" xfId="0" applyBorder="1" applyAlignment="1">
      <alignment vertical="top" wrapText="1"/>
    </xf>
    <xf numFmtId="0" fontId="54" fillId="0" borderId="17" xfId="0" applyFont="1" applyBorder="1" applyAlignment="1">
      <alignment vertical="top" wrapText="1"/>
    </xf>
    <xf numFmtId="0" fontId="54" fillId="0" borderId="18" xfId="0" applyFont="1" applyBorder="1" applyAlignment="1">
      <alignment vertical="top" wrapText="1"/>
    </xf>
    <xf numFmtId="0" fontId="0" fillId="0" borderId="11" xfId="0"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9525</xdr:rowOff>
    </xdr:from>
    <xdr:to>
      <xdr:col>5</xdr:col>
      <xdr:colOff>238125</xdr:colOff>
      <xdr:row>9</xdr:row>
      <xdr:rowOff>495300</xdr:rowOff>
    </xdr:to>
    <xdr:sp>
      <xdr:nvSpPr>
        <xdr:cNvPr id="1" name="直線コネクタ 2"/>
        <xdr:cNvSpPr>
          <a:spLocks/>
        </xdr:cNvSpPr>
      </xdr:nvSpPr>
      <xdr:spPr>
        <a:xfrm>
          <a:off x="2667000" y="1819275"/>
          <a:ext cx="1609725" cy="6762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12</xdr:row>
      <xdr:rowOff>0</xdr:rowOff>
    </xdr:from>
    <xdr:to>
      <xdr:col>7</xdr:col>
      <xdr:colOff>238125</xdr:colOff>
      <xdr:row>13</xdr:row>
      <xdr:rowOff>495300</xdr:rowOff>
    </xdr:to>
    <xdr:sp>
      <xdr:nvSpPr>
        <xdr:cNvPr id="2" name="直線コネクタ 4"/>
        <xdr:cNvSpPr>
          <a:spLocks/>
        </xdr:cNvSpPr>
      </xdr:nvSpPr>
      <xdr:spPr>
        <a:xfrm>
          <a:off x="4286250" y="3181350"/>
          <a:ext cx="1609725" cy="685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14</xdr:row>
      <xdr:rowOff>0</xdr:rowOff>
    </xdr:from>
    <xdr:to>
      <xdr:col>7</xdr:col>
      <xdr:colOff>238125</xdr:colOff>
      <xdr:row>15</xdr:row>
      <xdr:rowOff>495300</xdr:rowOff>
    </xdr:to>
    <xdr:sp>
      <xdr:nvSpPr>
        <xdr:cNvPr id="3" name="直線コネクタ 5"/>
        <xdr:cNvSpPr>
          <a:spLocks/>
        </xdr:cNvSpPr>
      </xdr:nvSpPr>
      <xdr:spPr>
        <a:xfrm>
          <a:off x="4286250" y="3867150"/>
          <a:ext cx="1609725" cy="685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7"/>
  <sheetViews>
    <sheetView showZeros="0" tabSelected="1" view="pageBreakPreview" zoomScaleSheetLayoutView="100" zoomScalePageLayoutView="0" workbookViewId="0" topLeftCell="A1">
      <selection activeCell="E5" sqref="E5:H5"/>
    </sheetView>
  </sheetViews>
  <sheetFormatPr defaultColWidth="9.140625" defaultRowHeight="15"/>
  <cols>
    <col min="1" max="1" width="20.57421875" style="1" customWidth="1"/>
    <col min="2" max="2" width="9.421875" style="1" customWidth="1"/>
    <col min="3" max="3" width="3.7109375" style="1" customWidth="1"/>
    <col min="4" max="4" width="6.28125" style="1" customWidth="1"/>
    <col min="5" max="5" width="20.57421875" style="1" customWidth="1"/>
    <col min="6" max="6" width="3.7109375" style="1" customWidth="1"/>
    <col min="7" max="7" width="20.57421875" style="1" customWidth="1"/>
    <col min="8" max="8" width="3.7109375" style="1" customWidth="1"/>
    <col min="9" max="16384" width="9.00390625" style="1" customWidth="1"/>
  </cols>
  <sheetData>
    <row r="1" ht="13.5">
      <c r="A1" s="1" t="s">
        <v>30</v>
      </c>
    </row>
    <row r="2" spans="6:13" ht="13.5">
      <c r="F2" s="72" t="s">
        <v>49</v>
      </c>
      <c r="G2" s="73"/>
      <c r="H2" s="73"/>
      <c r="M2" s="18"/>
    </row>
    <row r="3" spans="1:8" ht="22.5" customHeight="1">
      <c r="A3" s="2" t="s">
        <v>4</v>
      </c>
      <c r="B3" s="2"/>
      <c r="C3" s="2"/>
      <c r="D3" s="2"/>
      <c r="E3" s="2"/>
      <c r="F3" s="2"/>
      <c r="G3" s="2"/>
      <c r="H3" s="2"/>
    </row>
    <row r="5" spans="4:8" ht="22.5" customHeight="1">
      <c r="D5" s="3" t="s">
        <v>5</v>
      </c>
      <c r="E5" s="57"/>
      <c r="F5" s="57"/>
      <c r="G5" s="58"/>
      <c r="H5" s="58"/>
    </row>
    <row r="6" ht="14.25" thickBot="1"/>
    <row r="7" spans="1:8" ht="27" customHeight="1" thickBot="1">
      <c r="A7" s="63" t="s">
        <v>13</v>
      </c>
      <c r="B7" s="64"/>
      <c r="C7" s="65"/>
      <c r="D7" s="61"/>
      <c r="E7" s="62"/>
      <c r="F7" s="13" t="s">
        <v>9</v>
      </c>
      <c r="G7" s="59"/>
      <c r="H7" s="60"/>
    </row>
    <row r="8" spans="1:8" ht="14.25" thickBot="1">
      <c r="A8" s="35" t="s">
        <v>0</v>
      </c>
      <c r="B8" s="36"/>
      <c r="C8" s="36"/>
      <c r="D8" s="8"/>
      <c r="E8" s="5" t="s">
        <v>1</v>
      </c>
      <c r="F8" s="8"/>
      <c r="G8" s="9" t="s">
        <v>2</v>
      </c>
      <c r="H8" s="6"/>
    </row>
    <row r="9" spans="1:8" ht="15" customHeight="1">
      <c r="A9" s="50" t="s">
        <v>14</v>
      </c>
      <c r="B9" s="45"/>
      <c r="C9" s="45"/>
      <c r="D9" s="46"/>
      <c r="E9" s="11"/>
      <c r="F9" s="7"/>
      <c r="G9" s="12" t="s">
        <v>29</v>
      </c>
      <c r="H9" s="7"/>
    </row>
    <row r="10" spans="1:8" ht="39" customHeight="1" thickBot="1">
      <c r="A10" s="47"/>
      <c r="B10" s="48"/>
      <c r="C10" s="48"/>
      <c r="D10" s="49"/>
      <c r="E10" s="22"/>
      <c r="F10" s="14"/>
      <c r="G10" s="21"/>
      <c r="H10" s="14" t="s">
        <v>6</v>
      </c>
    </row>
    <row r="11" spans="1:8" ht="15" customHeight="1">
      <c r="A11" s="44" t="s">
        <v>15</v>
      </c>
      <c r="B11" s="45"/>
      <c r="C11" s="45"/>
      <c r="D11" s="46"/>
      <c r="E11" s="11" t="s">
        <v>3</v>
      </c>
      <c r="F11" s="7"/>
      <c r="G11" s="12" t="s">
        <v>26</v>
      </c>
      <c r="H11" s="7"/>
    </row>
    <row r="12" spans="1:8" ht="39" customHeight="1" thickBot="1">
      <c r="A12" s="47"/>
      <c r="B12" s="48"/>
      <c r="C12" s="48"/>
      <c r="D12" s="49"/>
      <c r="E12" s="20"/>
      <c r="F12" s="14" t="s">
        <v>6</v>
      </c>
      <c r="G12" s="21"/>
      <c r="H12" s="14" t="s">
        <v>6</v>
      </c>
    </row>
    <row r="13" spans="1:8" ht="15" customHeight="1">
      <c r="A13" s="44" t="s">
        <v>18</v>
      </c>
      <c r="B13" s="45"/>
      <c r="C13" s="45"/>
      <c r="D13" s="46"/>
      <c r="E13" s="11" t="s">
        <v>19</v>
      </c>
      <c r="F13" s="7"/>
      <c r="G13" s="12"/>
      <c r="H13" s="7"/>
    </row>
    <row r="14" spans="1:8" ht="39" customHeight="1" thickBot="1">
      <c r="A14" s="47"/>
      <c r="B14" s="48"/>
      <c r="C14" s="48"/>
      <c r="D14" s="49"/>
      <c r="E14" s="20"/>
      <c r="F14" s="14" t="s">
        <v>20</v>
      </c>
      <c r="G14" s="23"/>
      <c r="H14" s="14"/>
    </row>
    <row r="15" spans="1:8" ht="15" customHeight="1">
      <c r="A15" s="53" t="s">
        <v>21</v>
      </c>
      <c r="B15" s="54"/>
      <c r="C15" s="54"/>
      <c r="D15" s="55"/>
      <c r="E15" s="11" t="s">
        <v>23</v>
      </c>
      <c r="F15" s="51" t="s">
        <v>6</v>
      </c>
      <c r="G15" s="12"/>
      <c r="H15" s="51"/>
    </row>
    <row r="16" spans="1:8" ht="39" customHeight="1" thickBot="1">
      <c r="A16" s="76" t="s">
        <v>22</v>
      </c>
      <c r="B16" s="77"/>
      <c r="C16" s="77"/>
      <c r="D16" s="78"/>
      <c r="E16" s="24">
        <f>ROUNDUP(E12*E14/100,0)</f>
        <v>0</v>
      </c>
      <c r="F16" s="52"/>
      <c r="G16" s="19"/>
      <c r="H16" s="52"/>
    </row>
    <row r="17" spans="1:8" ht="15" customHeight="1">
      <c r="A17" s="44" t="s">
        <v>24</v>
      </c>
      <c r="B17" s="45"/>
      <c r="C17" s="45"/>
      <c r="D17" s="46"/>
      <c r="E17" s="11" t="s">
        <v>25</v>
      </c>
      <c r="F17" s="7"/>
      <c r="G17" s="12" t="s">
        <v>31</v>
      </c>
      <c r="H17" s="7"/>
    </row>
    <row r="18" spans="1:8" ht="39" customHeight="1" thickBot="1">
      <c r="A18" s="47"/>
      <c r="B18" s="48"/>
      <c r="C18" s="48"/>
      <c r="D18" s="49"/>
      <c r="E18" s="20"/>
      <c r="F18" s="14"/>
      <c r="G18" s="21"/>
      <c r="H18" s="14"/>
    </row>
    <row r="19" spans="1:8" ht="15" customHeight="1">
      <c r="A19" s="53" t="s">
        <v>16</v>
      </c>
      <c r="B19" s="54"/>
      <c r="C19" s="54"/>
      <c r="D19" s="55"/>
      <c r="E19" s="11" t="s">
        <v>17</v>
      </c>
      <c r="F19" s="51" t="s">
        <v>7</v>
      </c>
      <c r="G19" s="12" t="s">
        <v>32</v>
      </c>
      <c r="H19" s="51" t="s">
        <v>7</v>
      </c>
    </row>
    <row r="20" spans="1:8" ht="39" customHeight="1" thickBot="1">
      <c r="A20" s="41" t="str">
        <f>"※小数点以下の端数がある場合は、切り上げること。
※上限日額（"&amp;TEXT(A47,"#,###")&amp;"円）を超える場合は、当該上限日額"</f>
        <v>※小数点以下の端数がある場合は、切り上げること。
※上限日額（※　　　　　円）を超える場合は、当該上限日額</v>
      </c>
      <c r="B20" s="42"/>
      <c r="C20" s="42"/>
      <c r="D20" s="43"/>
      <c r="E20" s="24">
        <f>IF(AND(VALUE(TEXT(D7,"e"))&lt;=3,MONTH(D7)&lt;=4),IF(E18="10/10",IF(E16*10/10&gt;$A$46,$A$46,ROUNDUP(E16*10/10,0)),IF(E18="4/5",IF(E16*4/5&gt;$A$46,$A$46,ROUNDUP(E16*4/5,0)),IF(E18="3/4",IF(E16*3/4&gt;$A$46,$A$46,ROUNDUP(E16*3/4,0)),IF(E16*2/3&gt;$A$46,$A$46,ROUNDUP(E16*2/3,0))))),IF(E18="9/10",IF(E16*9/10&gt;$A$47,$A$47,ROUNDUP(E16*9/10,0)),IF(E18="4/5",IF(E16*4/5&gt;$A$47,$A$47,ROUNDUP(E16*4/5,0)),IF(E18="3/4",IF(E16*3/4&gt;$A$47,$A$47,ROUNDUP(E16*3/4,0)),IF(E16*2/3&gt;$A$47,$A$47,ROUNDUP(E16*2/3,0))))))</f>
        <v>0</v>
      </c>
      <c r="F20" s="56"/>
      <c r="G20" s="24">
        <f>IF(AND(VALUE(TEXT(D7,"e"))&lt;=3,MONTH(D7)&lt;=4),IF(G18="10/10",IF(G12*10/10&gt;$A$46,$A$46,ROUNDUP(G12*10/10,0)),IF(G18="4/5",IF(G12*4/5&gt;$A$46,$A$46,ROUNDUP(G12*4/5,0)),IF(G18="3/4",IF(G12*3/4&gt;$A$46,$A$46,ROUNDUP(G12*3/4,0)),IF(G18="2/3",IF(G12*2/3&gt;$A$46,$A$46,ROUNDUP(G12*2/3,0)),)))),IF(G18="9/10",IF(G12*9/10&gt;$A$47,$A$47,ROUNDUP(G12*9/10,0)),IF(G18="4/5",IF(G12*4/5&gt;$A$47,$A$47,ROUNDUP(G12*4/5,0)),IF(G18="3/4",IF(G12*3/4&gt;$A$47,$A$47,ROUNDUP(G12*3/4,0)),IF(G18="2/3",IF(G12*2/3&gt;$A$47,$A$47,ROUNDUP(G12*2/3,0)),)))))</f>
        <v>0</v>
      </c>
      <c r="H20" s="52"/>
    </row>
    <row r="21" spans="1:8" ht="15" customHeight="1">
      <c r="A21" s="66" t="str">
        <f>"⑺　基準賃金額（平均休業手当日額）又は上限日額（"&amp;TEXT(A47,"#,###")&amp;"円）のいずれか低い額"</f>
        <v>⑺　基準賃金額（平均休業手当日額）又は上限日額（※　　　　　円）のいずれか低い額</v>
      </c>
      <c r="B21" s="67"/>
      <c r="C21" s="67"/>
      <c r="D21" s="68"/>
      <c r="E21" s="11" t="s">
        <v>33</v>
      </c>
      <c r="F21" s="7"/>
      <c r="G21" s="12" t="s">
        <v>34</v>
      </c>
      <c r="H21" s="7"/>
    </row>
    <row r="22" spans="1:8" ht="39" customHeight="1" thickBot="1">
      <c r="A22" s="69"/>
      <c r="B22" s="70"/>
      <c r="C22" s="70"/>
      <c r="D22" s="43"/>
      <c r="E22" s="22">
        <f>IF(E16&gt;=$A$47,$A$47,E16)</f>
        <v>0</v>
      </c>
      <c r="F22" s="26" t="s">
        <v>6</v>
      </c>
      <c r="G22" s="23">
        <f>IF(G12&gt;=$A$47,$A$47,G12)</f>
        <v>0</v>
      </c>
      <c r="H22" s="26" t="s">
        <v>6</v>
      </c>
    </row>
    <row r="23" spans="1:8" ht="15" customHeight="1">
      <c r="A23" s="44" t="s">
        <v>35</v>
      </c>
      <c r="B23" s="45"/>
      <c r="C23" s="45"/>
      <c r="D23" s="46"/>
      <c r="E23" s="11" t="s">
        <v>36</v>
      </c>
      <c r="F23" s="7"/>
      <c r="G23" s="12" t="s">
        <v>37</v>
      </c>
      <c r="H23" s="7"/>
    </row>
    <row r="24" spans="1:8" ht="39" customHeight="1" thickBot="1">
      <c r="A24" s="47"/>
      <c r="B24" s="48"/>
      <c r="C24" s="48"/>
      <c r="D24" s="49"/>
      <c r="E24" s="28">
        <f>IF(E20&gt;0,IF(E22-E20=0,"上限日額を超えているため申請不可",E22-E20),0)</f>
        <v>0</v>
      </c>
      <c r="F24" s="14" t="s">
        <v>6</v>
      </c>
      <c r="G24" s="29">
        <f>G22-G20</f>
        <v>0</v>
      </c>
      <c r="H24" s="14" t="s">
        <v>6</v>
      </c>
    </row>
    <row r="25" spans="1:8" ht="15" customHeight="1">
      <c r="A25" s="50" t="s">
        <v>38</v>
      </c>
      <c r="B25" s="45"/>
      <c r="C25" s="45"/>
      <c r="D25" s="46"/>
      <c r="E25" s="11" t="s">
        <v>39</v>
      </c>
      <c r="F25" s="7"/>
      <c r="G25" s="12" t="s">
        <v>40</v>
      </c>
      <c r="H25" s="7"/>
    </row>
    <row r="26" spans="1:8" ht="39" customHeight="1" thickBot="1">
      <c r="A26" s="47"/>
      <c r="B26" s="48"/>
      <c r="C26" s="48"/>
      <c r="D26" s="49"/>
      <c r="E26" s="20"/>
      <c r="F26" s="25" t="s">
        <v>8</v>
      </c>
      <c r="G26" s="21"/>
      <c r="H26" s="14" t="s">
        <v>8</v>
      </c>
    </row>
    <row r="27" spans="1:8" ht="15" customHeight="1">
      <c r="A27" s="44" t="s">
        <v>41</v>
      </c>
      <c r="B27" s="45"/>
      <c r="C27" s="45"/>
      <c r="D27" s="46"/>
      <c r="E27" s="11" t="s">
        <v>42</v>
      </c>
      <c r="F27" s="7"/>
      <c r="G27" s="27" t="s">
        <v>43</v>
      </c>
      <c r="H27" s="7"/>
    </row>
    <row r="28" spans="1:8" ht="39" customHeight="1" thickBot="1">
      <c r="A28" s="47"/>
      <c r="B28" s="48"/>
      <c r="C28" s="48"/>
      <c r="D28" s="49"/>
      <c r="E28" s="22">
        <f>E20*E26</f>
        <v>0</v>
      </c>
      <c r="F28" s="14" t="s">
        <v>6</v>
      </c>
      <c r="G28" s="23">
        <f>IF(AND(VALUE(TEXT(D7,"e"))&lt;=3,MONTH(D7)&lt;=4),IF(G20&gt;=$A$46,G20*G26,IF(G18="10/10",ROUNDUP(G10*10/10,0),IF(G18="4/5",ROUNDUP(G10*4/5,0),IF(G18="3/4",ROUNDUP(G10*3/4,0),ROUNDUP(G10*2/3,0))))),IF(G20&gt;=$A$47,G20*G26,IF(G18="9/10",ROUNDUP(G10*9/10,0),IF(G18="4/5",ROUNDUP(G10*4/5,0),IF(G18="3/4",ROUNDUP(G10*3/4,0),ROUNDUP(G10*2/3,0))))))</f>
        <v>0</v>
      </c>
      <c r="H28" s="14" t="s">
        <v>6</v>
      </c>
    </row>
    <row r="29" spans="1:8" ht="13.5">
      <c r="A29" s="44" t="s">
        <v>47</v>
      </c>
      <c r="B29" s="45"/>
      <c r="C29" s="45"/>
      <c r="D29" s="46"/>
      <c r="E29" s="11" t="s">
        <v>44</v>
      </c>
      <c r="F29" s="7"/>
      <c r="G29" s="12" t="s">
        <v>45</v>
      </c>
      <c r="H29" s="7"/>
    </row>
    <row r="30" spans="1:8" ht="39" customHeight="1" thickBot="1">
      <c r="A30" s="47"/>
      <c r="B30" s="48"/>
      <c r="C30" s="48"/>
      <c r="D30" s="49"/>
      <c r="E30" s="16">
        <f>E24*E26</f>
        <v>0</v>
      </c>
      <c r="F30" s="14" t="s">
        <v>7</v>
      </c>
      <c r="G30" s="17">
        <f>G10-G28</f>
        <v>0</v>
      </c>
      <c r="H30" s="14" t="s">
        <v>7</v>
      </c>
    </row>
    <row r="31" spans="1:8" ht="13.5">
      <c r="A31" s="44" t="s">
        <v>48</v>
      </c>
      <c r="B31" s="45"/>
      <c r="C31" s="45"/>
      <c r="D31" s="46"/>
      <c r="E31" s="37" t="s">
        <v>46</v>
      </c>
      <c r="F31" s="38"/>
      <c r="G31" s="38"/>
      <c r="H31" s="10"/>
    </row>
    <row r="32" spans="1:8" ht="39" customHeight="1" thickBot="1">
      <c r="A32" s="47"/>
      <c r="B32" s="48"/>
      <c r="C32" s="48"/>
      <c r="D32" s="49"/>
      <c r="E32" s="39">
        <f>E30+G30</f>
        <v>0</v>
      </c>
      <c r="F32" s="40"/>
      <c r="G32" s="40"/>
      <c r="H32" s="14" t="s">
        <v>7</v>
      </c>
    </row>
    <row r="33" spans="1:8" ht="27" customHeight="1">
      <c r="A33" s="74"/>
      <c r="B33" s="75"/>
      <c r="C33" s="75"/>
      <c r="D33" s="75"/>
      <c r="E33" s="75"/>
      <c r="F33" s="75"/>
      <c r="G33" s="75"/>
      <c r="H33" s="75"/>
    </row>
    <row r="34" spans="1:2" ht="13.5">
      <c r="A34" s="4" t="s">
        <v>27</v>
      </c>
      <c r="B34" s="4"/>
    </row>
    <row r="35" spans="1:8" ht="178.5" customHeight="1">
      <c r="A35" s="33" t="s">
        <v>50</v>
      </c>
      <c r="B35" s="34"/>
      <c r="C35" s="34"/>
      <c r="D35" s="34"/>
      <c r="E35" s="34"/>
      <c r="F35" s="34"/>
      <c r="G35" s="34"/>
      <c r="H35" s="34"/>
    </row>
    <row r="36" spans="1:8" ht="98.25" customHeight="1">
      <c r="A36" s="33" t="str">
        <f>"１１　⑭欄には、⑫×⑬の額が上限日額"&amp;WIDECHAR(TEXT(A47,"#,###"))&amp;"円を超える場合は、当該上限日額を記入する
　　こと。
１２　⑰欄には、緊急雇用安定助成金助成額算定書の「⑹対象労働者の休業延日数」のうち市内事
　　業所の従業員分を記入すること。
１３　⑱欄には、⑭欄が上限日額"&amp;WIDECHAR(TEXT(A47,"#,###"))&amp;"円以下の場合は⑪×⑬の額を、⑭欄が上限日額
　　"&amp;WIDECHAR(TEXT(A47,"#,###"))&amp;"円の場合は⑭×⑰の額を記入すること。"</f>
        <v>１１　⑭欄には、⑫×⑬の額が上限日額※　　　　　円を超える場合は、当該上限日額を記入する
　　こと。
１２　⑰欄には、緊急雇用安定助成金助成額算定書の「⑹対象労働者の休業延日数」のうち市内事
　　業所の従業員分を記入すること。
１３　⑱欄には、⑭欄が上限日額※　　　　　円以下の場合は⑪×⑬の額を、⑭欄が上限日額
　　※　　　　　円の場合は⑭×⑰の額を記入すること。</v>
      </c>
      <c r="B36" s="33"/>
      <c r="C36" s="34"/>
      <c r="D36" s="34"/>
      <c r="E36" s="34"/>
      <c r="F36" s="34"/>
      <c r="G36" s="34"/>
      <c r="H36" s="34"/>
    </row>
    <row r="37" spans="1:8" ht="15.75" customHeight="1">
      <c r="A37" s="30"/>
      <c r="B37" s="30"/>
      <c r="C37" s="31"/>
      <c r="D37" s="31"/>
      <c r="E37" s="31"/>
      <c r="F37" s="31"/>
      <c r="G37" s="31"/>
      <c r="H37" s="31"/>
    </row>
    <row r="38" spans="1:8" ht="70.5" customHeight="1">
      <c r="A38" s="33" t="str">
        <f>IF(ISBLANK(D7),"※　上限日額は、次の各号に掲げる区分に応じ当該各号に定める金額を用いて計算すること。
　⑴　対象期間の初日が令和３年５月～１２月に含まれる場合　１３，５００円
　⑵　対象期間の初日が令和４年１月、２月に含まれる場合　　１１，０００円
　⑶　対象期間の初日が令和４年３月～９月に含まれる場合　　　９，０００円
　⑷　対象期間の初日が令和４年１０月～１２月に含まれる場合　８，３５５円",)</f>
        <v>※　上限日額は、次の各号に掲げる区分に応じ当該各号に定める金額を用いて計算すること。
　⑴　対象期間の初日が令和３年５月～１２月に含まれる場合　１３，５００円
　⑵　対象期間の初日が令和４年１月、２月に含まれる場合　　１１，０００円
　⑶　対象期間の初日が令和４年３月～９月に含まれる場合　　　９，０００円
　⑷　対象期間の初日が令和４年１０月～１２月に含まれる場合　８，３５５円</v>
      </c>
      <c r="B38" s="71"/>
      <c r="C38" s="71"/>
      <c r="D38" s="71"/>
      <c r="E38" s="71"/>
      <c r="F38" s="71"/>
      <c r="G38" s="71"/>
      <c r="H38" s="71"/>
    </row>
    <row r="40" ht="13.5">
      <c r="A40" s="15"/>
    </row>
    <row r="41" ht="13.5">
      <c r="A41" s="15" t="s">
        <v>28</v>
      </c>
    </row>
    <row r="42" ht="13.5">
      <c r="A42" s="15" t="s">
        <v>10</v>
      </c>
    </row>
    <row r="43" ht="13.5">
      <c r="A43" s="15" t="s">
        <v>12</v>
      </c>
    </row>
    <row r="44" ht="13.5">
      <c r="A44" s="15" t="s">
        <v>11</v>
      </c>
    </row>
    <row r="45" ht="13.5">
      <c r="A45" s="15"/>
    </row>
    <row r="46" ht="13.5">
      <c r="A46" s="18">
        <v>15000</v>
      </c>
    </row>
    <row r="47" ht="13.5">
      <c r="A47" s="32" t="str">
        <f>IF(ISBLANK(D7),"※　　　　　",VALUE(IF(D7&lt;=44561,"13500",IF(D7&lt;=44620,"11000",IF(D7&lt;=44834,"9000","8355")))))</f>
        <v>※　　　　　</v>
      </c>
    </row>
  </sheetData>
  <sheetProtection/>
  <mergeCells count="30">
    <mergeCell ref="A35:H35"/>
    <mergeCell ref="A38:H38"/>
    <mergeCell ref="F2:H2"/>
    <mergeCell ref="A33:H33"/>
    <mergeCell ref="A13:D14"/>
    <mergeCell ref="A15:D15"/>
    <mergeCell ref="F15:F16"/>
    <mergeCell ref="H15:H16"/>
    <mergeCell ref="A16:D16"/>
    <mergeCell ref="A29:D30"/>
    <mergeCell ref="A19:D19"/>
    <mergeCell ref="F19:F20"/>
    <mergeCell ref="A23:D24"/>
    <mergeCell ref="A27:D28"/>
    <mergeCell ref="A9:D10"/>
    <mergeCell ref="E5:H5"/>
    <mergeCell ref="G7:H7"/>
    <mergeCell ref="D7:E7"/>
    <mergeCell ref="A7:C7"/>
    <mergeCell ref="A21:D22"/>
    <mergeCell ref="A36:H36"/>
    <mergeCell ref="A8:C8"/>
    <mergeCell ref="E31:G31"/>
    <mergeCell ref="E32:G32"/>
    <mergeCell ref="A20:D20"/>
    <mergeCell ref="A31:D32"/>
    <mergeCell ref="A11:D12"/>
    <mergeCell ref="A25:D26"/>
    <mergeCell ref="H19:H20"/>
    <mergeCell ref="A17:D18"/>
  </mergeCells>
  <dataValidations count="2">
    <dataValidation type="list" allowBlank="1" showInputMessage="1" showErrorMessage="1" sqref="E18 G18">
      <formula1>$A$40:$A$44</formula1>
    </dataValidation>
    <dataValidation type="date" operator="greaterThan" allowBlank="1" showInputMessage="1" showErrorMessage="1" prompt="R3.10.1以降の日付を入力してください。" errorTitle="対象期間の初日がR3.9.30以前です" error="対象期間の初日がR3.9.30以前の場合は、入力できません。&#10;対象期間の初日がR3.9.30以前の場合は、市HPから別の様式をダウンロードして使用してください。" sqref="D7:E7">
      <formula1>44469</formula1>
    </dataValidation>
  </dataValidations>
  <printOptions/>
  <pageMargins left="0.7" right="0.7" top="0.75" bottom="0.75" header="0.3" footer="0.3"/>
  <pageSetup horizontalDpi="600" verticalDpi="600" orientation="portrait" paperSize="9" scale="98" r:id="rId2"/>
  <rowBreaks count="1" manualBreakCount="1">
    <brk id="33"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松場　実千雄</dc:creator>
  <cp:keywords/>
  <dc:description/>
  <cp:lastModifiedBy>小萩　紀宏</cp:lastModifiedBy>
  <cp:lastPrinted>2022-01-17T04:53:18Z</cp:lastPrinted>
  <dcterms:created xsi:type="dcterms:W3CDTF">2020-05-05T12:46:28Z</dcterms:created>
  <dcterms:modified xsi:type="dcterms:W3CDTF">2022-09-06T07:31:52Z</dcterms:modified>
  <cp:category/>
  <cp:version/>
  <cp:contentType/>
  <cp:contentStatus/>
</cp:coreProperties>
</file>